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60" windowWidth="20730" windowHeight="11700" activeTab="0"/>
  </bookViews>
  <sheets>
    <sheet name="Plan1" sheetId="1" r:id="rId1"/>
    <sheet name="Plan2" sheetId="2" r:id="rId2"/>
    <sheet name="Plan3" sheetId="3" r:id="rId3"/>
  </sheets>
  <definedNames/>
  <calcPr calcId="144525"/>
</workbook>
</file>

<file path=xl/sharedStrings.xml><?xml version="1.0" encoding="utf-8"?>
<sst xmlns="http://schemas.openxmlformats.org/spreadsheetml/2006/main" count="16" uniqueCount="16">
  <si>
    <t>ESTADO DE RONDÔNIA</t>
  </si>
  <si>
    <t>PREFEITURA MUNICIPAL DE NOVO HORIZONTE DO OESTE</t>
  </si>
  <si>
    <t>META FISCAL - RESULTADO NOMINAL</t>
  </si>
  <si>
    <t>DIVIDA CONSOLIDADA ( I )</t>
  </si>
  <si>
    <t>DEDUÇÕES ( I I )</t>
  </si>
  <si>
    <t>ATIVO DISPONIVEL</t>
  </si>
  <si>
    <t>HAVERES FINANCEIROS</t>
  </si>
  <si>
    <t>( - ) RESTOS A PAGAR PROCESSADOS</t>
  </si>
  <si>
    <t>DÍVIDA CONSOLIDADA LÍQUIDA ( III ) = ( I - II )</t>
  </si>
  <si>
    <t>PASSIVOS RECONHECIDOS ( V )</t>
  </si>
  <si>
    <t>RESULTADO NOMINAL</t>
  </si>
  <si>
    <t>FONTE: SECRETARIA MUNICIPAL DE FAZENDA (SETOR CONTÁBIL)</t>
  </si>
  <si>
    <t>RECEITAS DE PRIVATIZAÇÕES ( IV )</t>
  </si>
  <si>
    <t>5% percentual de baixa / ano</t>
  </si>
  <si>
    <t>LEI DE DIRETRIZES ORÇAMENTÁRIAS 2017</t>
  </si>
  <si>
    <t>DÍVIDA FISCAL LÍQUIDA PREV ( I I I + IV - V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</si>
</sst>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6"/>
      <color theme="1"/>
      <name val="Times New Roman"/>
      <family val="1"/>
    </font>
    <font>
      <b/>
      <sz val="7"/>
      <color theme="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4" fontId="4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104775</xdr:rowOff>
    </xdr:from>
    <xdr:to>
      <xdr:col>0</xdr:col>
      <xdr:colOff>1552575</xdr:colOff>
      <xdr:row>5</xdr:row>
      <xdr:rowOff>76200</xdr:rowOff>
    </xdr:to>
    <xdr:pic>
      <xdr:nvPicPr>
        <xdr:cNvPr id="1025" name="Picture 1" descr="Cópia de 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3875" y="485775"/>
          <a:ext cx="10287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130" zoomScaleNormal="130" workbookViewId="0" topLeftCell="A10">
      <selection activeCell="K12" sqref="K12"/>
    </sheetView>
  </sheetViews>
  <sheetFormatPr defaultColWidth="9.140625" defaultRowHeight="15"/>
  <cols>
    <col min="1" max="1" width="28.8515625" style="0" customWidth="1"/>
    <col min="2" max="2" width="14.7109375" style="0" customWidth="1"/>
    <col min="3" max="3" width="11.7109375" style="0" customWidth="1"/>
    <col min="4" max="4" width="14.57421875" style="0" customWidth="1"/>
    <col min="5" max="5" width="12.8515625" style="0" customWidth="1"/>
    <col min="6" max="7" width="11.140625" style="0" customWidth="1"/>
  </cols>
  <sheetData>
    <row r="1" spans="1:8" ht="1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5">
      <c r="A3" s="22" t="s">
        <v>14</v>
      </c>
      <c r="B3" s="22"/>
      <c r="C3" s="22"/>
      <c r="D3" s="22"/>
      <c r="E3" s="22"/>
      <c r="F3" s="22"/>
      <c r="G3" s="22"/>
      <c r="H3" s="22"/>
    </row>
    <row r="4" spans="1:8" ht="15">
      <c r="A4" s="1"/>
      <c r="B4" s="2"/>
      <c r="C4" s="2"/>
      <c r="D4" s="2"/>
      <c r="E4" s="2"/>
      <c r="F4" s="2"/>
      <c r="G4" s="2"/>
      <c r="H4" s="2"/>
    </row>
    <row r="5" spans="1:8" ht="15">
      <c r="A5" s="22" t="s">
        <v>2</v>
      </c>
      <c r="B5" s="22"/>
      <c r="C5" s="22"/>
      <c r="D5" s="22"/>
      <c r="E5" s="22"/>
      <c r="F5" s="22"/>
      <c r="G5" s="22"/>
      <c r="H5" s="22"/>
    </row>
    <row r="6" spans="1:8" ht="15.75" thickBot="1">
      <c r="A6" s="1"/>
      <c r="B6" s="2"/>
      <c r="C6" s="2"/>
      <c r="D6" s="2"/>
      <c r="E6" s="2"/>
      <c r="F6" s="2"/>
      <c r="G6" s="2"/>
      <c r="H6" s="2"/>
    </row>
    <row r="7" spans="1:8" ht="15.75" thickBot="1">
      <c r="A7" s="3"/>
      <c r="B7" s="3">
        <v>2016</v>
      </c>
      <c r="C7" s="3">
        <v>2017</v>
      </c>
      <c r="D7" s="3">
        <v>2018</v>
      </c>
      <c r="E7" s="16">
        <v>2019</v>
      </c>
      <c r="F7" s="21">
        <v>2020</v>
      </c>
      <c r="G7" s="21">
        <v>2021</v>
      </c>
      <c r="H7" s="21"/>
    </row>
    <row r="8" spans="1:8" ht="33.75" thickBot="1">
      <c r="A8" s="13" t="s">
        <v>3</v>
      </c>
      <c r="B8" s="5">
        <v>5804450.97</v>
      </c>
      <c r="C8" s="5">
        <f>B8/1*95%</f>
        <v>5514228.421499999</v>
      </c>
      <c r="D8" s="5">
        <f>C8/1*-75%</f>
        <v>-4135671.3161249994</v>
      </c>
      <c r="E8" s="17">
        <f>D8/1*90%</f>
        <v>-3722104.1845124997</v>
      </c>
      <c r="F8" s="19">
        <f>E8/1*90%</f>
        <v>-3349893.7660612497</v>
      </c>
      <c r="G8" s="19">
        <f>F8/1*90%</f>
        <v>-3014904.3894551247</v>
      </c>
      <c r="H8" s="20" t="s">
        <v>13</v>
      </c>
    </row>
    <row r="9" spans="1:8" ht="15.75" thickBot="1">
      <c r="A9" s="13" t="s">
        <v>4</v>
      </c>
      <c r="B9" s="9">
        <v>2062376.55</v>
      </c>
      <c r="C9" s="5">
        <f aca="true" t="shared" si="0" ref="B9:C15">B9/1*-95%</f>
        <v>-1959257.7225</v>
      </c>
      <c r="D9" s="5">
        <f aca="true" t="shared" si="1" ref="D9">C9/1*-95%</f>
        <v>1861294.8363749997</v>
      </c>
      <c r="E9" s="5">
        <f aca="true" t="shared" si="2" ref="E9:E18">D9/1*90%</f>
        <v>1675165.3527374999</v>
      </c>
      <c r="F9" s="5">
        <f aca="true" t="shared" si="3" ref="F9:F15">E9/1*90%</f>
        <v>1507648.81746375</v>
      </c>
      <c r="G9" s="18">
        <f aca="true" t="shared" si="4" ref="G9:G18">F9/1*90%</f>
        <v>1356883.935717375</v>
      </c>
      <c r="H9" s="8"/>
    </row>
    <row r="10" spans="1:8" ht="15.75" thickBot="1">
      <c r="A10" s="13" t="s">
        <v>5</v>
      </c>
      <c r="B10" s="9">
        <v>0</v>
      </c>
      <c r="C10" s="9">
        <f t="shared" si="0"/>
        <v>0</v>
      </c>
      <c r="D10" s="9">
        <f aca="true" t="shared" si="5" ref="D10">C10/1*-95%</f>
        <v>0</v>
      </c>
      <c r="E10" s="9">
        <f t="shared" si="2"/>
        <v>0</v>
      </c>
      <c r="F10" s="9">
        <f t="shared" si="3"/>
        <v>0</v>
      </c>
      <c r="G10" s="18">
        <f t="shared" si="4"/>
        <v>0</v>
      </c>
      <c r="H10" s="8"/>
    </row>
    <row r="11" spans="1:8" ht="15.75" thickBot="1">
      <c r="A11" s="13" t="s">
        <v>6</v>
      </c>
      <c r="B11" s="9">
        <v>0</v>
      </c>
      <c r="C11" s="9">
        <f t="shared" si="0"/>
        <v>0</v>
      </c>
      <c r="D11" s="9">
        <f aca="true" t="shared" si="6" ref="D11">C11/1*-95%</f>
        <v>0</v>
      </c>
      <c r="E11" s="9">
        <f t="shared" si="2"/>
        <v>0</v>
      </c>
      <c r="F11" s="9">
        <f t="shared" si="3"/>
        <v>0</v>
      </c>
      <c r="G11" s="18">
        <f t="shared" si="4"/>
        <v>0</v>
      </c>
      <c r="H11" s="8"/>
    </row>
    <row r="12" spans="1:8" ht="15.75" thickBot="1">
      <c r="A12" s="13" t="s">
        <v>7</v>
      </c>
      <c r="B12" s="9">
        <v>0</v>
      </c>
      <c r="C12" s="9">
        <f t="shared" si="0"/>
        <v>0</v>
      </c>
      <c r="D12" s="9">
        <f aca="true" t="shared" si="7" ref="D12">C12/1*-95%</f>
        <v>0</v>
      </c>
      <c r="E12" s="9">
        <f t="shared" si="2"/>
        <v>0</v>
      </c>
      <c r="F12" s="9">
        <f t="shared" si="3"/>
        <v>0</v>
      </c>
      <c r="G12" s="18">
        <f t="shared" si="4"/>
        <v>0</v>
      </c>
      <c r="H12" s="8"/>
    </row>
    <row r="13" spans="1:8" ht="15.75" thickBot="1">
      <c r="A13" s="13" t="s">
        <v>8</v>
      </c>
      <c r="B13" s="9">
        <v>3742074.42</v>
      </c>
      <c r="C13" s="5">
        <f t="shared" si="0"/>
        <v>-3554970.6989999996</v>
      </c>
      <c r="D13" s="5">
        <f aca="true" t="shared" si="8" ref="D13">C13/1*-95%</f>
        <v>3377222.1640499993</v>
      </c>
      <c r="E13" s="5">
        <f t="shared" si="2"/>
        <v>3039499.9476449993</v>
      </c>
      <c r="F13" s="5">
        <f t="shared" si="3"/>
        <v>2735549.9528804994</v>
      </c>
      <c r="G13" s="18">
        <f t="shared" si="4"/>
        <v>2461994.9575924496</v>
      </c>
      <c r="H13" s="6"/>
    </row>
    <row r="14" spans="1:8" ht="15.75" thickBot="1">
      <c r="A14" s="14" t="s">
        <v>12</v>
      </c>
      <c r="B14" s="7">
        <v>0</v>
      </c>
      <c r="C14" s="9">
        <f t="shared" si="0"/>
        <v>0</v>
      </c>
      <c r="D14" s="9">
        <f aca="true" t="shared" si="9" ref="D14">C14/1*-95%</f>
        <v>0</v>
      </c>
      <c r="E14" s="9">
        <f t="shared" si="2"/>
        <v>0</v>
      </c>
      <c r="F14" s="9">
        <f t="shared" si="3"/>
        <v>0</v>
      </c>
      <c r="G14" s="18">
        <f t="shared" si="4"/>
        <v>0</v>
      </c>
      <c r="H14" s="8"/>
    </row>
    <row r="15" spans="1:8" ht="15.75" thickBot="1">
      <c r="A15" s="14" t="s">
        <v>9</v>
      </c>
      <c r="B15" s="7">
        <v>0</v>
      </c>
      <c r="C15" s="9">
        <f t="shared" si="0"/>
        <v>0</v>
      </c>
      <c r="D15" s="9">
        <f aca="true" t="shared" si="10" ref="D15">C15/1*-95%</f>
        <v>0</v>
      </c>
      <c r="E15" s="9">
        <f t="shared" si="2"/>
        <v>0</v>
      </c>
      <c r="F15" s="9">
        <f t="shared" si="3"/>
        <v>0</v>
      </c>
      <c r="G15" s="18">
        <f t="shared" si="4"/>
        <v>0</v>
      </c>
      <c r="H15" s="8"/>
    </row>
    <row r="16" spans="1:8" ht="15.75" thickBot="1">
      <c r="A16" s="14" t="s">
        <v>15</v>
      </c>
      <c r="B16" s="9">
        <v>6845222.64</v>
      </c>
      <c r="C16" s="9">
        <f aca="true" t="shared" si="11" ref="C16:F16">C13+C14-C15</f>
        <v>-3554970.6989999996</v>
      </c>
      <c r="D16" s="9">
        <f t="shared" si="11"/>
        <v>3377222.1640499993</v>
      </c>
      <c r="E16" s="9">
        <f t="shared" si="11"/>
        <v>3039499.9476449993</v>
      </c>
      <c r="F16" s="9">
        <f t="shared" si="11"/>
        <v>2735549.9528804994</v>
      </c>
      <c r="G16" s="18">
        <f t="shared" si="4"/>
        <v>2461994.9575924496</v>
      </c>
      <c r="H16" s="6"/>
    </row>
    <row r="17" spans="1:8" ht="15.75" thickBot="1">
      <c r="A17" s="10"/>
      <c r="B17" s="15"/>
      <c r="C17" s="5"/>
      <c r="D17" s="5"/>
      <c r="E17" s="5"/>
      <c r="F17" s="5"/>
      <c r="G17" s="18">
        <f t="shared" si="4"/>
        <v>0</v>
      </c>
      <c r="H17" s="11"/>
    </row>
    <row r="18" spans="1:8" ht="15.75" thickBot="1">
      <c r="A18" s="4" t="s">
        <v>10</v>
      </c>
      <c r="B18" s="5">
        <v>-2665135.91</v>
      </c>
      <c r="C18" s="5">
        <f>B18/1*-95%</f>
        <v>2531879.1145</v>
      </c>
      <c r="D18" s="5">
        <f aca="true" t="shared" si="12" ref="D18">C18/1*-95%</f>
        <v>-2405285.158775</v>
      </c>
      <c r="E18" s="5">
        <f t="shared" si="2"/>
        <v>-2164756.6428975</v>
      </c>
      <c r="F18" s="5">
        <f>E18/1*90%</f>
        <v>-1948280.9786077503</v>
      </c>
      <c r="G18" s="18">
        <f t="shared" si="4"/>
        <v>-1753452.8807469753</v>
      </c>
      <c r="H18" s="6"/>
    </row>
    <row r="19" spans="1:8" ht="15">
      <c r="A19" s="12" t="s">
        <v>11</v>
      </c>
      <c r="B19" s="2"/>
      <c r="C19" s="2"/>
      <c r="D19" s="2"/>
      <c r="E19" s="2"/>
      <c r="F19" s="2"/>
      <c r="G19" s="2"/>
      <c r="H19" s="2"/>
    </row>
    <row r="20" spans="1:8" ht="15">
      <c r="A20" s="12"/>
      <c r="B20" s="2"/>
      <c r="C20" s="2"/>
      <c r="D20" s="2"/>
      <c r="E20" s="2"/>
      <c r="F20" s="2"/>
      <c r="G20" s="2"/>
      <c r="H20" s="2"/>
    </row>
  </sheetData>
  <mergeCells count="4">
    <mergeCell ref="A1:H1"/>
    <mergeCell ref="A2:H2"/>
    <mergeCell ref="A3:H3"/>
    <mergeCell ref="A5:H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2017-04-25T13:42:36Z</dcterms:modified>
  <cp:category/>
  <cp:version/>
  <cp:contentType/>
  <cp:contentStatus/>
</cp:coreProperties>
</file>