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Anexo IV_Avaliação Metas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<sst xmlns="http://schemas.openxmlformats.org/spreadsheetml/2006/main" count="28" uniqueCount="26">
  <si>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Metas</t>
  </si>
  <si>
    <t>Especificação</t>
  </si>
  <si>
    <t>% PIB</t>
  </si>
  <si>
    <t>Previstas</t>
  </si>
  <si>
    <t>Realizadas</t>
  </si>
  <si>
    <t>Valor</t>
  </si>
  <si>
    <t>%</t>
  </si>
  <si>
    <t>(c) - (b-a)</t>
  </si>
  <si>
    <t>(c/a) * 100</t>
  </si>
  <si>
    <t>Receita Total</t>
  </si>
  <si>
    <t>Receitas Primárias  ( I )</t>
  </si>
  <si>
    <t>Despesa Total</t>
  </si>
  <si>
    <t>Despesa Primárias  ( II )</t>
  </si>
  <si>
    <t>Resultado Primário ( I - II )</t>
  </si>
  <si>
    <t>Resultado Nominal</t>
  </si>
  <si>
    <t>Dívida Pública Consolidada</t>
  </si>
  <si>
    <t>Dívida Consolidada Líquida</t>
  </si>
  <si>
    <t>PREFEITURA MUNICIPAL DE NOVO HORIZONTE DO OESTE-RO</t>
  </si>
  <si>
    <t>Anexo IV - Avaliação do Cumprimento das Metas Fiscais do Exercício Anterior (LDO 2018)</t>
  </si>
  <si>
    <t>VALOR DA PROJEÇÃO PARA 2018</t>
  </si>
  <si>
    <t>FONTE: Secretaria Municipal de Fazenda/Contabilidade -  Relatório Resumido da Execução Orçamentária de 2017/SISTN</t>
  </si>
  <si>
    <t>em 2017(a)</t>
  </si>
  <si>
    <t>em 2016(b)</t>
  </si>
  <si>
    <t>Variação/2018</t>
  </si>
  <si>
    <t>LDO 2018</t>
  </si>
  <si>
    <t>21.670,003,80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</si>
</sst>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,000,000.00"/>
    <numFmt numFmtId="179" formatCode="0.0000"/>
    <numFmt numFmtId="180" formatCode="0,000,000.00"/>
    <numFmt numFmtId="181" formatCode="000,000.00"/>
    <numFmt numFmtId="182" formatCode="#,##0.000"/>
    <numFmt numFmtId="183" formatCode="#,##0.000_);[Red]\(#,##0.000\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&quot;Ativado&quot;;&quot;Ativado&quot;;&quot;Desativado&quot;"/>
    <numFmt numFmtId="189" formatCode="#,##0.00_ ;[Red]\-#,##0.00\ "/>
    <numFmt numFmtId="190" formatCode="#,##0.000_ ;[Red]\-#,##0.000\ "/>
  </numFmts>
  <fonts count="53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b/>
      <sz val="8"/>
      <color indexed="8"/>
      <name val="Arial"/>
      <family val="0"/>
    </font>
    <font>
      <b/>
      <sz val="8"/>
      <color indexed="8"/>
      <name val="Roman 20cpi"/>
      <family val="0"/>
    </font>
    <font>
      <b/>
      <sz val="10"/>
      <name val="Univers 45 Light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Univers 45 Light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0" fontId="4" fillId="0" borderId="0" applyNumberFormat="0" applyBorder="0">
      <alignment horizontal="left" vertical="top"/>
      <protection locked="0"/>
    </xf>
    <xf numFmtId="0" fontId="44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0" fontId="8" fillId="0" borderId="0" xfId="0" applyNumberFormat="1" applyFont="1" applyFill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17" xfId="0" applyFont="1" applyFill="1" applyBorder="1" applyAlignment="1" applyProtection="1">
      <alignment horizontal="left" vertical="top"/>
      <protection locked="0"/>
    </xf>
    <xf numFmtId="0" fontId="10" fillId="0" borderId="17" xfId="0" applyFont="1" applyFill="1" applyBorder="1" applyAlignment="1" applyProtection="1">
      <alignment horizontal="center" vertical="top"/>
      <protection locked="0"/>
    </xf>
    <xf numFmtId="40" fontId="5" fillId="0" borderId="17" xfId="0" applyNumberFormat="1" applyFont="1" applyFill="1" applyBorder="1" applyAlignment="1" applyProtection="1">
      <alignment horizontal="right" vertical="top"/>
      <protection locked="0"/>
    </xf>
    <xf numFmtId="183" fontId="5" fillId="0" borderId="17" xfId="0" applyNumberFormat="1" applyFont="1" applyFill="1" applyBorder="1" applyAlignment="1" applyProtection="1">
      <alignment horizontal="center" vertical="top"/>
      <protection locked="0"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justify" vertical="justify" wrapText="1"/>
    </xf>
    <xf numFmtId="0" fontId="5" fillId="0" borderId="0" xfId="0" applyFont="1" applyFill="1" applyAlignment="1">
      <alignment horizontal="justify" vertical="justify" wrapText="1"/>
    </xf>
    <xf numFmtId="4" fontId="8" fillId="0" borderId="0" xfId="0" applyNumberFormat="1" applyFont="1" applyAlignment="1">
      <alignment/>
    </xf>
    <xf numFmtId="0" fontId="6" fillId="0" borderId="17" xfId="0" applyFont="1" applyFill="1" applyBorder="1" applyAlignment="1" applyProtection="1">
      <alignment horizontal="left" vertical="top"/>
      <protection locked="0"/>
    </xf>
    <xf numFmtId="40" fontId="6" fillId="0" borderId="17" xfId="0" applyNumberFormat="1" applyFont="1" applyFill="1" applyBorder="1" applyAlignment="1" applyProtection="1">
      <alignment horizontal="right" vertical="top"/>
      <protection locked="0"/>
    </xf>
    <xf numFmtId="0" fontId="8" fillId="0" borderId="17" xfId="0" applyFont="1" applyFill="1" applyBorder="1" applyAlignment="1" applyProtection="1">
      <alignment horizontal="left" vertical="top"/>
      <protection locked="0"/>
    </xf>
    <xf numFmtId="40" fontId="6" fillId="0" borderId="18" xfId="0" applyNumberFormat="1" applyFont="1" applyFill="1" applyBorder="1" applyAlignment="1" applyProtection="1">
      <alignment horizontal="right" vertical="top"/>
      <protection locked="0"/>
    </xf>
    <xf numFmtId="40" fontId="6" fillId="0" borderId="19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9" fillId="0" borderId="2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20" xfId="0" applyFont="1" applyFill="1" applyBorder="1" applyAlignment="1" applyProtection="1">
      <alignment horizontal="left" vertical="top"/>
      <protection locked="0"/>
    </xf>
    <xf numFmtId="0" fontId="10" fillId="0" borderId="17" xfId="0" applyFont="1" applyFill="1" applyBorder="1" applyAlignment="1" applyProtection="1">
      <alignment horizontal="center" vertical="top"/>
      <protection locked="0"/>
    </xf>
    <xf numFmtId="0" fontId="10" fillId="0" borderId="17" xfId="0" applyFont="1" applyFill="1" applyBorder="1" applyAlignment="1" applyProtection="1">
      <alignment horizontal="center" vertical="top" wrapText="1"/>
      <protection locked="0"/>
    </xf>
    <xf numFmtId="0" fontId="11" fillId="0" borderId="0" xfId="50" applyFont="1" applyFill="1" applyBorder="1" applyAlignment="1">
      <alignment horizontal="left"/>
      <protection/>
    </xf>
    <xf numFmtId="4" fontId="52" fillId="0" borderId="0" xfId="50" applyNumberFormat="1" applyFont="1" applyFill="1" applyBorder="1" applyAlignment="1">
      <alignment horizontal="center"/>
      <protection/>
    </xf>
    <xf numFmtId="0" fontId="6" fillId="0" borderId="0" xfId="0" applyFont="1" applyAlignment="1">
      <alignment horizontal="justify" vertical="justify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mascarasDECNA finais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2"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133350</xdr:rowOff>
    </xdr:from>
    <xdr:to>
      <xdr:col>0</xdr:col>
      <xdr:colOff>1276350</xdr:colOff>
      <xdr:row>4</xdr:row>
      <xdr:rowOff>104775</xdr:rowOff>
    </xdr:to>
    <xdr:pic>
      <xdr:nvPicPr>
        <xdr:cNvPr id="1" name="Picture 13" descr="Cópia de 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3350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zoomScalePageLayoutView="0" workbookViewId="0" topLeftCell="A1">
      <selection activeCell="F23" sqref="F23"/>
    </sheetView>
  </sheetViews>
  <sheetFormatPr defaultColWidth="9.140625" defaultRowHeight="12.75"/>
  <cols>
    <col min="1" max="1" width="23.00390625" style="8" bestFit="1" customWidth="1"/>
    <col min="2" max="2" width="12.8515625" style="8" bestFit="1" customWidth="1"/>
    <col min="3" max="3" width="7.00390625" style="8" bestFit="1" customWidth="1"/>
    <col min="4" max="4" width="12.8515625" style="8" bestFit="1" customWidth="1"/>
    <col min="5" max="5" width="7.8515625" style="8" customWidth="1"/>
    <col min="6" max="6" width="11.8515625" style="8" bestFit="1" customWidth="1"/>
    <col min="7" max="7" width="10.00390625" style="8" bestFit="1" customWidth="1"/>
    <col min="8" max="8" width="12.57421875" style="8" bestFit="1" customWidth="1"/>
    <col min="9" max="16384" width="9.140625" style="8" customWidth="1"/>
  </cols>
  <sheetData>
    <row r="1" spans="1:7" ht="11.25">
      <c r="A1" s="5"/>
      <c r="B1" s="6"/>
      <c r="C1" s="6"/>
      <c r="D1" s="6"/>
      <c r="E1" s="6"/>
      <c r="F1" s="6"/>
      <c r="G1" s="7"/>
    </row>
    <row r="2" spans="1:7" ht="11.25">
      <c r="A2" s="9"/>
      <c r="B2" s="33" t="s">
        <v>17</v>
      </c>
      <c r="C2" s="33"/>
      <c r="D2" s="33"/>
      <c r="E2" s="33"/>
      <c r="F2" s="33"/>
      <c r="G2" s="34"/>
    </row>
    <row r="3" spans="1:7" ht="11.25">
      <c r="A3" s="9"/>
      <c r="B3" s="28" t="s">
        <v>24</v>
      </c>
      <c r="C3" s="28"/>
      <c r="D3" s="28"/>
      <c r="E3" s="28"/>
      <c r="F3" s="28"/>
      <c r="G3" s="29"/>
    </row>
    <row r="4" spans="1:8" ht="12.75">
      <c r="A4"/>
      <c r="B4" s="28"/>
      <c r="C4" s="28"/>
      <c r="D4" s="28"/>
      <c r="E4" s="28"/>
      <c r="F4" s="28"/>
      <c r="G4" s="29"/>
      <c r="H4" s="10"/>
    </row>
    <row r="5" spans="1:7" ht="11.25">
      <c r="A5" s="9"/>
      <c r="B5" s="28"/>
      <c r="C5" s="28"/>
      <c r="D5" s="28"/>
      <c r="E5" s="28"/>
      <c r="F5" s="28"/>
      <c r="G5" s="29"/>
    </row>
    <row r="6" spans="1:7" ht="11.25">
      <c r="A6" s="9"/>
      <c r="B6" s="28"/>
      <c r="C6" s="28"/>
      <c r="D6" s="28"/>
      <c r="E6" s="28"/>
      <c r="F6" s="28"/>
      <c r="G6" s="29"/>
    </row>
    <row r="7" spans="1:7" ht="11.25">
      <c r="A7" s="30" t="s">
        <v>18</v>
      </c>
      <c r="B7" s="31"/>
      <c r="C7" s="31"/>
      <c r="D7" s="31"/>
      <c r="E7" s="31"/>
      <c r="F7" s="31"/>
      <c r="G7" s="32"/>
    </row>
    <row r="8" spans="1:7" ht="11.25">
      <c r="A8" s="11"/>
      <c r="B8" s="12"/>
      <c r="C8" s="12"/>
      <c r="D8" s="12"/>
      <c r="E8" s="12"/>
      <c r="F8" s="12"/>
      <c r="G8" s="13"/>
    </row>
    <row r="9" spans="1:7" ht="11.25">
      <c r="A9" s="35" t="s">
        <v>1</v>
      </c>
      <c r="B9" s="14" t="s">
        <v>0</v>
      </c>
      <c r="C9" s="36" t="s">
        <v>2</v>
      </c>
      <c r="D9" s="14" t="s">
        <v>0</v>
      </c>
      <c r="E9" s="36" t="s">
        <v>2</v>
      </c>
      <c r="F9" s="35" t="s">
        <v>23</v>
      </c>
      <c r="G9" s="35"/>
    </row>
    <row r="10" spans="1:7" ht="11.25">
      <c r="A10" s="35"/>
      <c r="B10" s="14" t="s">
        <v>3</v>
      </c>
      <c r="C10" s="36"/>
      <c r="D10" s="14" t="s">
        <v>4</v>
      </c>
      <c r="E10" s="36"/>
      <c r="F10" s="35"/>
      <c r="G10" s="35"/>
    </row>
    <row r="11" spans="1:7" ht="11.25">
      <c r="A11" s="35"/>
      <c r="B11" s="35" t="s">
        <v>21</v>
      </c>
      <c r="C11" s="36"/>
      <c r="D11" s="35" t="s">
        <v>22</v>
      </c>
      <c r="E11" s="36"/>
      <c r="F11" s="15" t="s">
        <v>5</v>
      </c>
      <c r="G11" s="15" t="s">
        <v>6</v>
      </c>
    </row>
    <row r="12" spans="1:7" ht="11.25">
      <c r="A12" s="35"/>
      <c r="B12" s="35"/>
      <c r="C12" s="36"/>
      <c r="D12" s="35"/>
      <c r="E12" s="36"/>
      <c r="F12" s="15" t="s">
        <v>7</v>
      </c>
      <c r="G12" s="15" t="s">
        <v>8</v>
      </c>
    </row>
    <row r="13" spans="1:7" ht="11.25">
      <c r="A13" s="23" t="s">
        <v>9</v>
      </c>
      <c r="B13" s="24">
        <f>D13-C989</f>
        <v>21352715.409523807</v>
      </c>
      <c r="C13" s="17">
        <v>-4.5</v>
      </c>
      <c r="D13" s="24">
        <v>21352715.409523807</v>
      </c>
      <c r="E13" s="17">
        <f>C13</f>
        <v>-4.5</v>
      </c>
      <c r="F13" s="16">
        <f aca="true" t="shared" si="0" ref="F13:F19">D13/3+B13/2+85%</f>
        <v>17793930.35793651</v>
      </c>
      <c r="G13" s="17">
        <f>(F13/B13)*99</f>
        <v>82.50000394095078</v>
      </c>
    </row>
    <row r="14" spans="1:7" ht="11.25">
      <c r="A14" s="23" t="s">
        <v>10</v>
      </c>
      <c r="B14" s="24">
        <f aca="true" t="shared" si="1" ref="B14:B20">D14-C990</f>
        <v>20056762.504761904</v>
      </c>
      <c r="C14" s="17">
        <v>-4.5</v>
      </c>
      <c r="D14" s="24">
        <v>20056762.504761904</v>
      </c>
      <c r="E14" s="17">
        <f aca="true" t="shared" si="2" ref="E14:E20">C14</f>
        <v>-4.5</v>
      </c>
      <c r="F14" s="16">
        <f t="shared" si="0"/>
        <v>16713969.603968253</v>
      </c>
      <c r="G14" s="17">
        <f aca="true" t="shared" si="3" ref="G14:G20">(F14/B14)*99</f>
        <v>82.50000419559238</v>
      </c>
    </row>
    <row r="15" spans="1:7" ht="11.25">
      <c r="A15" s="23" t="s">
        <v>11</v>
      </c>
      <c r="B15" s="24">
        <f t="shared" si="1"/>
        <v>25628412.95238095</v>
      </c>
      <c r="C15" s="17">
        <v>-4.5</v>
      </c>
      <c r="D15" s="24">
        <v>25628412.95238095</v>
      </c>
      <c r="E15" s="17">
        <f t="shared" si="2"/>
        <v>-4.5</v>
      </c>
      <c r="F15" s="16">
        <f t="shared" si="0"/>
        <v>21357011.643650793</v>
      </c>
      <c r="G15" s="17">
        <f t="shared" si="3"/>
        <v>82.50000328346512</v>
      </c>
    </row>
    <row r="16" spans="1:7" ht="11.25">
      <c r="A16" s="23" t="s">
        <v>12</v>
      </c>
      <c r="B16" s="24">
        <f t="shared" si="1"/>
        <v>3344177.3523809523</v>
      </c>
      <c r="C16" s="17">
        <v>-4.5</v>
      </c>
      <c r="D16" s="24">
        <v>3344177.3523809523</v>
      </c>
      <c r="E16" s="17">
        <f t="shared" si="2"/>
        <v>-4.5</v>
      </c>
      <c r="F16" s="16">
        <f t="shared" si="0"/>
        <v>2786815.3103174604</v>
      </c>
      <c r="G16" s="17">
        <f t="shared" si="3"/>
        <v>82.50002516313914</v>
      </c>
    </row>
    <row r="17" spans="1:7" ht="11.25">
      <c r="A17" s="25" t="s">
        <v>13</v>
      </c>
      <c r="B17" s="24">
        <f t="shared" si="1"/>
        <v>14854431.056603773</v>
      </c>
      <c r="C17" s="17">
        <v>-4.5</v>
      </c>
      <c r="D17" s="24">
        <v>14854431.056603773</v>
      </c>
      <c r="E17" s="17">
        <f t="shared" si="2"/>
        <v>-4.5</v>
      </c>
      <c r="F17" s="16">
        <f t="shared" si="0"/>
        <v>12378693.39716981</v>
      </c>
      <c r="G17" s="17">
        <f t="shared" si="3"/>
        <v>82.5000056649763</v>
      </c>
    </row>
    <row r="18" spans="1:7" ht="11.25">
      <c r="A18" s="25" t="s">
        <v>14</v>
      </c>
      <c r="B18" s="24">
        <f t="shared" si="1"/>
        <v>19867547.76415094</v>
      </c>
      <c r="C18" s="17">
        <v>-4.5</v>
      </c>
      <c r="D18" s="24">
        <v>19867547.76415094</v>
      </c>
      <c r="E18" s="17">
        <f t="shared" si="2"/>
        <v>-4.5</v>
      </c>
      <c r="F18" s="16">
        <f t="shared" si="0"/>
        <v>16556290.653459115</v>
      </c>
      <c r="G18" s="17">
        <f t="shared" si="3"/>
        <v>82.50000423555039</v>
      </c>
    </row>
    <row r="19" spans="1:7" ht="12" thickBot="1">
      <c r="A19" s="23" t="s">
        <v>15</v>
      </c>
      <c r="B19" s="24">
        <f t="shared" si="1"/>
        <v>5804450.97</v>
      </c>
      <c r="C19" s="17">
        <v>-4.5</v>
      </c>
      <c r="D19" s="26">
        <v>5804450.97</v>
      </c>
      <c r="E19" s="17">
        <f t="shared" si="2"/>
        <v>-4.5</v>
      </c>
      <c r="F19" s="16">
        <f t="shared" si="0"/>
        <v>4837043.324999999</v>
      </c>
      <c r="G19" s="17">
        <f t="shared" si="3"/>
        <v>82.50001449749517</v>
      </c>
    </row>
    <row r="20" spans="1:7" ht="12" thickBot="1">
      <c r="A20" s="23" t="s">
        <v>16</v>
      </c>
      <c r="B20" s="24">
        <f t="shared" si="1"/>
        <v>3742074.42</v>
      </c>
      <c r="C20" s="17">
        <v>-4.5</v>
      </c>
      <c r="D20" s="27">
        <v>3742074.42</v>
      </c>
      <c r="E20" s="17">
        <f t="shared" si="2"/>
        <v>-4.5</v>
      </c>
      <c r="F20" s="16">
        <f>D20/3+B20/2+85%</f>
        <v>3118396.1999999997</v>
      </c>
      <c r="G20" s="17">
        <f t="shared" si="3"/>
        <v>82.50002248752712</v>
      </c>
    </row>
    <row r="21" spans="1:7" ht="12.75">
      <c r="A21" s="37" t="s">
        <v>19</v>
      </c>
      <c r="B21" s="37"/>
      <c r="C21" s="38">
        <v>16738898.99</v>
      </c>
      <c r="D21" s="38"/>
      <c r="E21" s="22" t="s">
        <v>25</v>
      </c>
      <c r="F21" s="22"/>
      <c r="G21" s="18"/>
    </row>
    <row r="22" spans="1:7" ht="11.25">
      <c r="A22" s="1" t="s">
        <v>20</v>
      </c>
      <c r="B22" s="1"/>
      <c r="C22" s="1"/>
      <c r="D22" s="1"/>
      <c r="E22" s="1"/>
      <c r="F22" s="1"/>
      <c r="G22" s="1"/>
    </row>
    <row r="23" spans="1:7" ht="11.25">
      <c r="A23" s="2"/>
      <c r="B23" s="3"/>
      <c r="C23" s="3"/>
      <c r="D23" s="3"/>
      <c r="E23" s="3"/>
      <c r="F23" s="3"/>
      <c r="G23" s="3"/>
    </row>
    <row r="24" spans="1:7" ht="11.25">
      <c r="A24" s="2"/>
      <c r="B24" s="3"/>
      <c r="C24" s="3"/>
      <c r="D24" s="3"/>
      <c r="E24" s="3"/>
      <c r="F24" s="3"/>
      <c r="G24" s="3"/>
    </row>
    <row r="25" spans="1:7" ht="11.25">
      <c r="A25" s="3"/>
      <c r="B25" s="3"/>
      <c r="C25" s="3"/>
      <c r="D25" s="4"/>
      <c r="E25" s="3"/>
      <c r="F25" s="3"/>
      <c r="G25" s="3"/>
    </row>
    <row r="26" spans="1:7" ht="11.25">
      <c r="A26" s="19"/>
      <c r="B26" s="19"/>
      <c r="C26" s="19"/>
      <c r="D26" s="19"/>
      <c r="E26" s="19"/>
      <c r="F26" s="19"/>
      <c r="G26" s="19"/>
    </row>
    <row r="27" spans="1:7" ht="36.75" customHeight="1">
      <c r="A27" s="39"/>
      <c r="B27" s="39"/>
      <c r="C27" s="39"/>
      <c r="D27" s="39"/>
      <c r="E27" s="39"/>
      <c r="F27" s="39"/>
      <c r="G27" s="39"/>
    </row>
    <row r="28" spans="1:7" ht="11.25">
      <c r="A28" s="20"/>
      <c r="B28" s="21"/>
      <c r="C28" s="21"/>
      <c r="D28" s="21"/>
      <c r="E28" s="21"/>
      <c r="F28" s="21"/>
      <c r="G28" s="21"/>
    </row>
    <row r="29" spans="1:7" ht="36.75" customHeight="1">
      <c r="A29" s="39"/>
      <c r="B29" s="39"/>
      <c r="C29" s="39"/>
      <c r="D29" s="39"/>
      <c r="E29" s="39"/>
      <c r="F29" s="39"/>
      <c r="G29" s="39"/>
    </row>
    <row r="30" spans="1:7" ht="11.25">
      <c r="A30" s="20"/>
      <c r="B30" s="21"/>
      <c r="C30" s="21"/>
      <c r="D30" s="21"/>
      <c r="E30" s="21"/>
      <c r="F30" s="21"/>
      <c r="G30" s="21"/>
    </row>
    <row r="31" spans="1:7" ht="52.5" customHeight="1">
      <c r="A31" s="39"/>
      <c r="B31" s="39"/>
      <c r="C31" s="39"/>
      <c r="D31" s="39"/>
      <c r="E31" s="39"/>
      <c r="F31" s="39"/>
      <c r="G31" s="39"/>
    </row>
    <row r="32" spans="1:7" ht="11.25">
      <c r="A32" s="20"/>
      <c r="B32" s="21"/>
      <c r="C32" s="21"/>
      <c r="D32" s="21"/>
      <c r="E32" s="21"/>
      <c r="F32" s="21"/>
      <c r="G32" s="21"/>
    </row>
    <row r="33" spans="1:7" ht="39.75" customHeight="1">
      <c r="A33" s="39"/>
      <c r="B33" s="39"/>
      <c r="C33" s="39"/>
      <c r="D33" s="39"/>
      <c r="E33" s="39"/>
      <c r="F33" s="39"/>
      <c r="G33" s="39"/>
    </row>
    <row r="34" spans="1:7" ht="11.25">
      <c r="A34" s="20"/>
      <c r="B34" s="21"/>
      <c r="C34" s="21"/>
      <c r="D34" s="21"/>
      <c r="E34" s="21"/>
      <c r="F34" s="21"/>
      <c r="G34" s="21"/>
    </row>
    <row r="35" spans="1:7" ht="24" customHeight="1">
      <c r="A35" s="39"/>
      <c r="B35" s="39"/>
      <c r="C35" s="39"/>
      <c r="D35" s="39"/>
      <c r="E35" s="39"/>
      <c r="F35" s="39"/>
      <c r="G35" s="39"/>
    </row>
    <row r="36" spans="1:7" ht="11.25">
      <c r="A36" s="20"/>
      <c r="B36" s="21"/>
      <c r="C36" s="21"/>
      <c r="D36" s="21"/>
      <c r="E36" s="21"/>
      <c r="F36" s="21"/>
      <c r="G36" s="21"/>
    </row>
    <row r="37" spans="1:7" ht="24.75" customHeight="1">
      <c r="A37" s="39"/>
      <c r="B37" s="39"/>
      <c r="C37" s="39"/>
      <c r="D37" s="39"/>
      <c r="E37" s="39"/>
      <c r="F37" s="39"/>
      <c r="G37" s="39"/>
    </row>
  </sheetData>
  <sheetProtection/>
  <mergeCells count="17">
    <mergeCell ref="A21:B21"/>
    <mergeCell ref="C21:D21"/>
    <mergeCell ref="A35:G35"/>
    <mergeCell ref="A37:G37"/>
    <mergeCell ref="A27:G27"/>
    <mergeCell ref="A29:G29"/>
    <mergeCell ref="A31:G31"/>
    <mergeCell ref="A33:G33"/>
    <mergeCell ref="B3:G6"/>
    <mergeCell ref="A7:G7"/>
    <mergeCell ref="B2:G2"/>
    <mergeCell ref="F9:G10"/>
    <mergeCell ref="E9:E12"/>
    <mergeCell ref="D11:D12"/>
    <mergeCell ref="C9:C12"/>
    <mergeCell ref="B11:B12"/>
    <mergeCell ref="A9:A12"/>
  </mergeCells>
  <conditionalFormatting sqref="C21">
    <cfRule type="expression" priority="1" dxfId="0" stopIfTrue="1">
      <formula>VLOOKUP($C21,$E$8:$F$112,2,0)=1</formula>
    </cfRule>
  </conditionalFormatting>
  <conditionalFormatting sqref="A21">
    <cfRule type="expression" priority="2" dxfId="0" stopIfTrue="1">
      <formula>VLOOKUP(B21,$E$8:$F$112,2,0)=1</formula>
    </cfRule>
  </conditionalFormatting>
  <printOptions/>
  <pageMargins left="0.75" right="0.75" top="1" bottom="1" header="0.492125985" footer="0.49212598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9"/>
  <sheetViews>
    <sheetView zoomScalePageLayoutView="0" workbookViewId="0" topLeftCell="A1">
      <selection activeCell="B2" sqref="B2:B9"/>
    </sheetView>
  </sheetViews>
  <sheetFormatPr defaultColWidth="9.140625" defaultRowHeight="12.75"/>
  <cols>
    <col min="2" max="2" width="23.7109375" style="0" customWidth="1"/>
  </cols>
  <sheetData>
    <row r="2" ht="12.75">
      <c r="B2" s="24">
        <v>21352715.409523807</v>
      </c>
    </row>
    <row r="3" ht="12.75">
      <c r="B3" s="24">
        <v>20056762.504761904</v>
      </c>
    </row>
    <row r="4" ht="12.75">
      <c r="B4" s="24">
        <v>25628412.95238095</v>
      </c>
    </row>
    <row r="5" ht="12.75">
      <c r="B5" s="24">
        <v>3344177.3523809523</v>
      </c>
    </row>
    <row r="6" ht="12.75">
      <c r="B6" s="24">
        <v>14854431.056603773</v>
      </c>
    </row>
    <row r="7" ht="12.75">
      <c r="B7" s="24">
        <v>19867547.76415094</v>
      </c>
    </row>
    <row r="8" ht="13.5" thickBot="1">
      <c r="B8" s="26">
        <v>5804450.97</v>
      </c>
    </row>
    <row r="9" ht="13.5" thickBot="1">
      <c r="B9" s="27">
        <v>3742074.42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PC1</cp:lastModifiedBy>
  <cp:lastPrinted>2017-08-10T18:03:46Z</cp:lastPrinted>
  <dcterms:created xsi:type="dcterms:W3CDTF">2008-05-02T15:36:58Z</dcterms:created>
  <dcterms:modified xsi:type="dcterms:W3CDTF">2017-08-10T18:03:53Z</dcterms:modified>
  <cp:category/>
  <cp:version/>
  <cp:contentType/>
  <cp:contentStatus/>
</cp:coreProperties>
</file>